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workbookProtection workbookAlgorithmName="SHA-512" workbookHashValue="qclg+kGg06M8yE3XMZ5P19UnmPsWKO8zNU9bAObyShczesbX+d0BQb38gjrJtnjlyVYrDUObUIuDiC0CdCM+Ug==" workbookSaltValue="F8V/Q6qMB0t87tOE7rA01A==" workbookSpinCount="100000" lockStructure="1"/>
  <bookViews>
    <workbookView xWindow="0" yWindow="0" windowWidth="7470" windowHeight="8055" tabRatio="867"/>
  </bookViews>
  <sheets>
    <sheet name="جمع امتیاز کمیت تدریس" sheetId="22" r:id="rId1"/>
    <sheet name="ترم 1" sheetId="1" r:id="rId2"/>
    <sheet name="ترم 2" sheetId="43" r:id="rId3"/>
    <sheet name="ترم 3" sheetId="44" r:id="rId4"/>
    <sheet name="ترم 4" sheetId="45" r:id="rId5"/>
    <sheet name="ترم 5" sheetId="46" r:id="rId6"/>
    <sheet name="ترم 6" sheetId="48" r:id="rId7"/>
    <sheet name="ترم 7" sheetId="49" r:id="rId8"/>
    <sheet name="ترم 8" sheetId="47" r:id="rId9"/>
    <sheet name="ترم 9" sheetId="50" r:id="rId10"/>
    <sheet name="ترم 10" sheetId="51" r:id="rId11"/>
    <sheet name="ترم 11" sheetId="52" r:id="rId12"/>
    <sheet name="ترم 12" sheetId="53" r:id="rId13"/>
    <sheet name="ترم 13" sheetId="54" r:id="rId14"/>
    <sheet name="ترم 14" sheetId="55" r:id="rId15"/>
    <sheet name="ترم 15" sheetId="56" r:id="rId16"/>
    <sheet name="ترم 16" sheetId="57" r:id="rId17"/>
    <sheet name="ترم 17" sheetId="58" r:id="rId18"/>
    <sheet name="ترم 18" sheetId="59" r:id="rId19"/>
    <sheet name="ترم 19" sheetId="60" r:id="rId20"/>
    <sheet name="ترم 20" sheetId="61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2" l="1"/>
  <c r="G4" i="22"/>
  <c r="F50" i="61"/>
  <c r="F49" i="61"/>
  <c r="F48" i="61"/>
  <c r="F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29" i="61"/>
  <c r="F28" i="61"/>
  <c r="F27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11" i="61"/>
  <c r="F10" i="61"/>
  <c r="F9" i="61"/>
  <c r="F8" i="61"/>
  <c r="F7" i="61"/>
  <c r="F6" i="61"/>
  <c r="F5" i="61"/>
  <c r="F4" i="61"/>
  <c r="F3" i="61"/>
  <c r="F2" i="61"/>
  <c r="H7" i="61" s="1"/>
  <c r="H9" i="61" s="1"/>
  <c r="F50" i="60"/>
  <c r="F49" i="60"/>
  <c r="F48" i="60"/>
  <c r="F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29" i="60"/>
  <c r="F28" i="60"/>
  <c r="F27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14" i="60"/>
  <c r="F13" i="60"/>
  <c r="F12" i="60"/>
  <c r="F11" i="60"/>
  <c r="F10" i="60"/>
  <c r="F9" i="60"/>
  <c r="F8" i="60"/>
  <c r="F7" i="60"/>
  <c r="F6" i="60"/>
  <c r="F5" i="60"/>
  <c r="F4" i="60"/>
  <c r="F3" i="60"/>
  <c r="F2" i="60"/>
  <c r="H7" i="60" s="1"/>
  <c r="H9" i="60" s="1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29" i="59"/>
  <c r="F28" i="59"/>
  <c r="F27" i="59"/>
  <c r="F26" i="59"/>
  <c r="F25" i="59"/>
  <c r="F24" i="59"/>
  <c r="F23" i="59"/>
  <c r="F22" i="59"/>
  <c r="F21" i="59"/>
  <c r="F20" i="59"/>
  <c r="F19" i="59"/>
  <c r="F18" i="59"/>
  <c r="F17" i="59"/>
  <c r="F16" i="59"/>
  <c r="F15" i="59"/>
  <c r="F14" i="59"/>
  <c r="F13" i="59"/>
  <c r="F12" i="59"/>
  <c r="F11" i="59"/>
  <c r="F10" i="59"/>
  <c r="F9" i="59"/>
  <c r="F8" i="59"/>
  <c r="F7" i="59"/>
  <c r="F6" i="59"/>
  <c r="F5" i="59"/>
  <c r="F4" i="59"/>
  <c r="F3" i="59"/>
  <c r="F2" i="59"/>
  <c r="H7" i="59" s="1"/>
  <c r="H9" i="59" s="1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30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F16" i="58"/>
  <c r="F15" i="58"/>
  <c r="F14" i="58"/>
  <c r="F13" i="58"/>
  <c r="F12" i="58"/>
  <c r="F11" i="58"/>
  <c r="F10" i="58"/>
  <c r="F9" i="58"/>
  <c r="F8" i="58"/>
  <c r="F7" i="58"/>
  <c r="F6" i="58"/>
  <c r="F5" i="58"/>
  <c r="F4" i="58"/>
  <c r="F3" i="58"/>
  <c r="F2" i="58"/>
  <c r="H7" i="58" s="1"/>
  <c r="H9" i="58" s="1"/>
  <c r="F50" i="57"/>
  <c r="F49" i="57"/>
  <c r="F48" i="57"/>
  <c r="F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F9" i="57"/>
  <c r="F8" i="57"/>
  <c r="F7" i="57"/>
  <c r="F6" i="57"/>
  <c r="F5" i="57"/>
  <c r="F4" i="57"/>
  <c r="F3" i="57"/>
  <c r="F2" i="57"/>
  <c r="H7" i="57" s="1"/>
  <c r="H9" i="57" s="1"/>
  <c r="F50" i="56"/>
  <c r="F49" i="56"/>
  <c r="F48" i="56"/>
  <c r="F47" i="56"/>
  <c r="F46" i="56"/>
  <c r="F45" i="56"/>
  <c r="F44" i="56"/>
  <c r="F43" i="56"/>
  <c r="F42" i="56"/>
  <c r="F41" i="56"/>
  <c r="F40" i="56"/>
  <c r="F39" i="56"/>
  <c r="F38" i="56"/>
  <c r="F37" i="56"/>
  <c r="F36" i="56"/>
  <c r="F35" i="56"/>
  <c r="F34" i="56"/>
  <c r="F33" i="56"/>
  <c r="F32" i="56"/>
  <c r="F31" i="56"/>
  <c r="F30" i="56"/>
  <c r="F29" i="56"/>
  <c r="F28" i="56"/>
  <c r="F27" i="56"/>
  <c r="F26" i="56"/>
  <c r="F25" i="56"/>
  <c r="F24" i="56"/>
  <c r="F23" i="56"/>
  <c r="F22" i="56"/>
  <c r="F21" i="56"/>
  <c r="F20" i="56"/>
  <c r="F19" i="56"/>
  <c r="F18" i="56"/>
  <c r="F17" i="56"/>
  <c r="F16" i="56"/>
  <c r="F15" i="56"/>
  <c r="F14" i="56"/>
  <c r="F13" i="56"/>
  <c r="F12" i="56"/>
  <c r="F11" i="56"/>
  <c r="F10" i="56"/>
  <c r="F9" i="56"/>
  <c r="F8" i="56"/>
  <c r="F7" i="56"/>
  <c r="F6" i="56"/>
  <c r="F5" i="56"/>
  <c r="F4" i="56"/>
  <c r="F3" i="56"/>
  <c r="F2" i="56"/>
  <c r="H7" i="56" s="1"/>
  <c r="H9" i="56" s="1"/>
  <c r="F50" i="55"/>
  <c r="F49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29" i="55"/>
  <c r="F28" i="55"/>
  <c r="F27" i="55"/>
  <c r="F26" i="55"/>
  <c r="F25" i="55"/>
  <c r="F24" i="55"/>
  <c r="F23" i="55"/>
  <c r="F22" i="55"/>
  <c r="F21" i="55"/>
  <c r="F20" i="55"/>
  <c r="F19" i="55"/>
  <c r="F18" i="55"/>
  <c r="F17" i="55"/>
  <c r="F16" i="55"/>
  <c r="F15" i="55"/>
  <c r="F14" i="55"/>
  <c r="F13" i="55"/>
  <c r="F12" i="55"/>
  <c r="F11" i="55"/>
  <c r="F10" i="55"/>
  <c r="F9" i="55"/>
  <c r="F8" i="55"/>
  <c r="F7" i="55"/>
  <c r="F6" i="55"/>
  <c r="F5" i="55"/>
  <c r="F4" i="55"/>
  <c r="F3" i="55"/>
  <c r="F2" i="55"/>
  <c r="H7" i="55" s="1"/>
  <c r="H9" i="55" s="1"/>
  <c r="F50" i="54"/>
  <c r="F49" i="54"/>
  <c r="F48" i="54"/>
  <c r="F47" i="54"/>
  <c r="F46" i="54"/>
  <c r="F45" i="54"/>
  <c r="F44" i="54"/>
  <c r="F43" i="54"/>
  <c r="F42" i="54"/>
  <c r="F41" i="54"/>
  <c r="F40" i="54"/>
  <c r="F39" i="54"/>
  <c r="F38" i="54"/>
  <c r="F37" i="54"/>
  <c r="F36" i="54"/>
  <c r="F35" i="54"/>
  <c r="F34" i="54"/>
  <c r="F33" i="54"/>
  <c r="F32" i="54"/>
  <c r="F31" i="54"/>
  <c r="F30" i="54"/>
  <c r="F29" i="54"/>
  <c r="F28" i="54"/>
  <c r="F27" i="54"/>
  <c r="F26" i="54"/>
  <c r="F25" i="54"/>
  <c r="F24" i="54"/>
  <c r="F23" i="54"/>
  <c r="F22" i="54"/>
  <c r="F21" i="54"/>
  <c r="F20" i="54"/>
  <c r="F19" i="54"/>
  <c r="F18" i="54"/>
  <c r="F17" i="54"/>
  <c r="F16" i="54"/>
  <c r="F15" i="54"/>
  <c r="F14" i="54"/>
  <c r="F13" i="54"/>
  <c r="F12" i="54"/>
  <c r="F11" i="54"/>
  <c r="F10" i="54"/>
  <c r="F9" i="54"/>
  <c r="F8" i="54"/>
  <c r="F7" i="54"/>
  <c r="F6" i="54"/>
  <c r="F5" i="54"/>
  <c r="F4" i="54"/>
  <c r="F3" i="54"/>
  <c r="F2" i="54"/>
  <c r="H7" i="54" s="1"/>
  <c r="H9" i="54" s="1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31" i="53"/>
  <c r="F30" i="53"/>
  <c r="F29" i="53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F4" i="53"/>
  <c r="F3" i="53"/>
  <c r="F2" i="53"/>
  <c r="H7" i="53" s="1"/>
  <c r="H9" i="53" s="1"/>
  <c r="F50" i="52"/>
  <c r="F49" i="52"/>
  <c r="F48" i="52"/>
  <c r="F47" i="52"/>
  <c r="F46" i="52"/>
  <c r="F45" i="52"/>
  <c r="F44" i="52"/>
  <c r="F43" i="52"/>
  <c r="F42" i="52"/>
  <c r="F41" i="52"/>
  <c r="F40" i="52"/>
  <c r="F39" i="52"/>
  <c r="F38" i="52"/>
  <c r="F37" i="52"/>
  <c r="F36" i="52"/>
  <c r="F35" i="52"/>
  <c r="F34" i="52"/>
  <c r="F33" i="52"/>
  <c r="F32" i="52"/>
  <c r="F31" i="52"/>
  <c r="F30" i="52"/>
  <c r="F29" i="52"/>
  <c r="F28" i="52"/>
  <c r="F27" i="52"/>
  <c r="F26" i="52"/>
  <c r="F25" i="52"/>
  <c r="F24" i="52"/>
  <c r="F23" i="52"/>
  <c r="F22" i="52"/>
  <c r="F21" i="52"/>
  <c r="F20" i="52"/>
  <c r="F19" i="52"/>
  <c r="F18" i="52"/>
  <c r="F17" i="52"/>
  <c r="F16" i="52"/>
  <c r="F15" i="52"/>
  <c r="F14" i="52"/>
  <c r="F13" i="52"/>
  <c r="F12" i="52"/>
  <c r="F11" i="52"/>
  <c r="F10" i="52"/>
  <c r="F9" i="52"/>
  <c r="F8" i="52"/>
  <c r="F7" i="52"/>
  <c r="F6" i="52"/>
  <c r="F5" i="52"/>
  <c r="F4" i="52"/>
  <c r="F3" i="52"/>
  <c r="F2" i="52"/>
  <c r="H7" i="52" s="1"/>
  <c r="H9" i="52" s="1"/>
  <c r="F50" i="51"/>
  <c r="F49" i="51"/>
  <c r="F48" i="51"/>
  <c r="F47" i="51"/>
  <c r="F46" i="51"/>
  <c r="F45" i="51"/>
  <c r="F44" i="51"/>
  <c r="F43" i="51"/>
  <c r="F42" i="51"/>
  <c r="F41" i="51"/>
  <c r="F40" i="51"/>
  <c r="F39" i="51"/>
  <c r="F38" i="51"/>
  <c r="F37" i="51"/>
  <c r="F36" i="51"/>
  <c r="F35" i="51"/>
  <c r="F34" i="51"/>
  <c r="F33" i="51"/>
  <c r="F32" i="51"/>
  <c r="F31" i="51"/>
  <c r="F30" i="51"/>
  <c r="F29" i="51"/>
  <c r="F28" i="51"/>
  <c r="F27" i="51"/>
  <c r="F26" i="51"/>
  <c r="F25" i="51"/>
  <c r="F24" i="51"/>
  <c r="F23" i="51"/>
  <c r="F22" i="51"/>
  <c r="F21" i="51"/>
  <c r="F20" i="51"/>
  <c r="F19" i="51"/>
  <c r="F18" i="51"/>
  <c r="F17" i="51"/>
  <c r="F16" i="51"/>
  <c r="F15" i="51"/>
  <c r="F14" i="51"/>
  <c r="F13" i="51"/>
  <c r="F12" i="51"/>
  <c r="F11" i="51"/>
  <c r="F10" i="51"/>
  <c r="F9" i="51"/>
  <c r="F8" i="51"/>
  <c r="F7" i="51"/>
  <c r="F6" i="51"/>
  <c r="F5" i="51"/>
  <c r="F4" i="51"/>
  <c r="F3" i="51"/>
  <c r="F2" i="51"/>
  <c r="H7" i="51" s="1"/>
  <c r="H9" i="51" s="1"/>
  <c r="F50" i="50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F31" i="50"/>
  <c r="F30" i="50"/>
  <c r="F29" i="50"/>
  <c r="F28" i="50"/>
  <c r="F27" i="50"/>
  <c r="F26" i="50"/>
  <c r="F25" i="50"/>
  <c r="F24" i="50"/>
  <c r="F23" i="50"/>
  <c r="F22" i="50"/>
  <c r="F21" i="50"/>
  <c r="F20" i="50"/>
  <c r="F19" i="50"/>
  <c r="F18" i="50"/>
  <c r="F17" i="50"/>
  <c r="F16" i="50"/>
  <c r="F15" i="50"/>
  <c r="F14" i="50"/>
  <c r="F13" i="50"/>
  <c r="F12" i="50"/>
  <c r="F11" i="50"/>
  <c r="F10" i="50"/>
  <c r="F9" i="50"/>
  <c r="F8" i="50"/>
  <c r="F7" i="50"/>
  <c r="F6" i="50"/>
  <c r="F5" i="50"/>
  <c r="F4" i="50"/>
  <c r="F3" i="50"/>
  <c r="F2" i="50"/>
  <c r="H7" i="50" s="1"/>
  <c r="H9" i="50" s="1"/>
  <c r="F50" i="49"/>
  <c r="F49" i="49"/>
  <c r="F48" i="49"/>
  <c r="F47" i="49"/>
  <c r="F46" i="49"/>
  <c r="F45" i="49"/>
  <c r="F44" i="49"/>
  <c r="F43" i="49"/>
  <c r="F42" i="49"/>
  <c r="F41" i="49"/>
  <c r="F40" i="49"/>
  <c r="F39" i="49"/>
  <c r="F38" i="49"/>
  <c r="F37" i="49"/>
  <c r="F36" i="49"/>
  <c r="F35" i="49"/>
  <c r="F34" i="49"/>
  <c r="F33" i="49"/>
  <c r="F32" i="49"/>
  <c r="F31" i="49"/>
  <c r="F30" i="49"/>
  <c r="F29" i="49"/>
  <c r="F28" i="49"/>
  <c r="F27" i="49"/>
  <c r="F26" i="49"/>
  <c r="F25" i="49"/>
  <c r="F24" i="49"/>
  <c r="F23" i="49"/>
  <c r="F22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F9" i="49"/>
  <c r="F8" i="49"/>
  <c r="F7" i="49"/>
  <c r="F6" i="49"/>
  <c r="F5" i="49"/>
  <c r="F4" i="49"/>
  <c r="F3" i="49"/>
  <c r="F2" i="49"/>
  <c r="H7" i="49" s="1"/>
  <c r="H9" i="49" s="1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20" i="48"/>
  <c r="F19" i="48"/>
  <c r="F18" i="48"/>
  <c r="F17" i="48"/>
  <c r="F16" i="48"/>
  <c r="F15" i="48"/>
  <c r="F14" i="48"/>
  <c r="F13" i="48"/>
  <c r="F12" i="48"/>
  <c r="F11" i="48"/>
  <c r="F10" i="48"/>
  <c r="F9" i="48"/>
  <c r="F8" i="48"/>
  <c r="F7" i="48"/>
  <c r="F6" i="48"/>
  <c r="F5" i="48"/>
  <c r="F4" i="48"/>
  <c r="F3" i="48"/>
  <c r="F2" i="48"/>
  <c r="H7" i="48" s="1"/>
  <c r="H9" i="48" s="1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F5" i="47"/>
  <c r="F4" i="47"/>
  <c r="F3" i="47"/>
  <c r="F2" i="47"/>
  <c r="H7" i="47" s="1"/>
  <c r="H9" i="47" s="1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F2" i="46"/>
  <c r="H7" i="46" s="1"/>
  <c r="H9" i="46" s="1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31" i="45"/>
  <c r="F30" i="45"/>
  <c r="F29" i="45"/>
  <c r="F28" i="45"/>
  <c r="F27" i="45"/>
  <c r="F26" i="45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" i="45"/>
  <c r="F4" i="45"/>
  <c r="F3" i="45"/>
  <c r="F2" i="45"/>
  <c r="H7" i="45" s="1"/>
  <c r="H9" i="45" s="1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F3" i="44"/>
  <c r="F2" i="44"/>
  <c r="H7" i="44" s="1"/>
  <c r="H9" i="44" s="1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" i="43"/>
  <c r="F4" i="43"/>
  <c r="F3" i="43"/>
  <c r="F2" i="43"/>
  <c r="H7" i="43" s="1"/>
  <c r="H9" i="43" s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" i="1"/>
  <c r="F2" i="1" l="1"/>
  <c r="H7" i="1" l="1"/>
  <c r="H9" i="1" s="1"/>
  <c r="G10" i="22" s="1"/>
</calcChain>
</file>

<file path=xl/sharedStrings.xml><?xml version="1.0" encoding="utf-8"?>
<sst xmlns="http://schemas.openxmlformats.org/spreadsheetml/2006/main" count="163" uniqueCount="11">
  <si>
    <t>مقطع</t>
  </si>
  <si>
    <t>نوع</t>
  </si>
  <si>
    <t>اولین بار؟</t>
  </si>
  <si>
    <t>تکراری در ترم؟</t>
  </si>
  <si>
    <t>جمع امتیاز ترم</t>
  </si>
  <si>
    <t>امتیاز قابل احتساب</t>
  </si>
  <si>
    <t>جمع نمره کسب شده</t>
  </si>
  <si>
    <t>جمع نمره محاسبه شده از کمیت آموزشی</t>
  </si>
  <si>
    <t>سهم نظری-عملی یا معادل آن</t>
  </si>
  <si>
    <t xml:space="preserve">امتیاز </t>
  </si>
  <si>
    <t>جمع امتیاز قابل احتساب از کمیت آموزشی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</si>
</sst>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0"/>
      <color theme="1"/>
      <name val="B Titr"/>
      <charset val="178"/>
    </font>
    <font>
      <b/>
      <sz val="10"/>
      <color theme="1"/>
      <name val="B Nazanin"/>
      <charset val="178"/>
    </font>
    <font>
      <b/>
      <sz val="18"/>
      <color theme="1"/>
      <name val="Calibri"/>
      <family val="2"/>
      <scheme val="minor"/>
    </font>
    <font>
      <b/>
      <sz val="28"/>
      <color theme="1"/>
      <name val="B Titr"/>
      <charset val="178"/>
    </font>
    <font>
      <sz val="14"/>
      <color theme="1"/>
      <name val="B Titr"/>
      <charset val="178"/>
    </font>
    <font>
      <sz val="12"/>
      <color theme="2" tint="-0.499984740745262"/>
      <name val="B Nazanin"/>
      <charset val="178"/>
    </font>
    <font>
      <b/>
      <sz val="14"/>
      <color theme="2" tint="-0.249977111117893"/>
      <name val="B Nazanin"/>
      <charset val="178"/>
    </font>
    <font>
      <b/>
      <sz val="14"/>
      <color theme="2" tint="-0.249977111117893"/>
      <name val="Calibri"/>
      <family val="2"/>
      <scheme val="minor"/>
    </font>
    <font>
      <b/>
      <sz val="14"/>
      <color theme="0" tint="-0.34998626667073579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77D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7" tint="0.3999755851924192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7" tint="0.399975585192419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4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6" borderId="0" xfId="0" applyFont="1" applyFill="1" applyAlignment="1" applyProtection="1">
      <alignment horizontal="center"/>
    </xf>
    <xf numFmtId="0" fontId="6" fillId="5" borderId="0" xfId="0" applyFont="1" applyFill="1" applyAlignment="1" applyProtection="1">
      <alignment horizontal="center"/>
    </xf>
    <xf numFmtId="0" fontId="1" fillId="5" borderId="0" xfId="0" applyFont="1" applyFill="1" applyAlignment="1" applyProtection="1">
      <alignment horizontal="center"/>
    </xf>
    <xf numFmtId="0" fontId="8" fillId="4" borderId="0" xfId="0" applyFont="1" applyFill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7" borderId="4" xfId="0" applyFont="1" applyFill="1" applyBorder="1" applyAlignment="1" applyProtection="1">
      <alignment horizontal="center"/>
    </xf>
    <xf numFmtId="0" fontId="1" fillId="7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2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77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</sheetPr>
  <dimension ref="G3:G10"/>
  <sheetViews>
    <sheetView rightToLeft="1" tabSelected="1" workbookViewId="0">
      <selection activeCell="G10" sqref="G10"/>
    </sheetView>
  </sheetViews>
  <sheetFormatPr defaultRowHeight="15" x14ac:dyDescent="0.25"/>
  <cols>
    <col min="1" max="6" width="9.140625" style="7"/>
    <col min="7" max="7" width="51.28515625" style="10" bestFit="1" customWidth="1"/>
    <col min="8" max="16384" width="9.140625" style="7"/>
  </cols>
  <sheetData>
    <row r="3" spans="7:7" ht="18.75" x14ac:dyDescent="0.3">
      <c r="G3" s="15" t="s">
        <v>6</v>
      </c>
    </row>
    <row r="4" spans="7:7" ht="24" x14ac:dyDescent="0.6">
      <c r="G4" s="14">
        <f>SUM('ترم 1:ترم 20'!H7)</f>
        <v>0</v>
      </c>
    </row>
    <row r="6" spans="7:7" ht="24" x14ac:dyDescent="0.6">
      <c r="G6" s="16" t="s">
        <v>7</v>
      </c>
    </row>
    <row r="7" spans="7:7" ht="24" x14ac:dyDescent="0.6">
      <c r="G7" s="16">
        <f>SUM('ترم 1:ترم 20'!H9)</f>
        <v>0</v>
      </c>
    </row>
    <row r="9" spans="7:7" ht="23.25" x14ac:dyDescent="0.35">
      <c r="G9" s="8" t="s">
        <v>10</v>
      </c>
    </row>
    <row r="10" spans="7:7" ht="55.5" x14ac:dyDescent="1.45">
      <c r="G10" s="9">
        <f>IF(G7&gt;50, 50, G7)</f>
        <v>0</v>
      </c>
    </row>
  </sheetData>
  <sheetProtection algorithmName="SHA-512" hashValue="ZurZZr1OUBQsHF7dcQRTHDtxk5x7pYMld/EBH8mObTsDJI9YpkXxa23hEu+G3yC/YZm218VYJ2bFz+FicIom5w==" saltValue="xU83sdBPB3nNXOMb8xRqOg==" spinCount="100000" sheet="1" objects="1" scenarios="1"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rzvrQ3JacCp0eWPlrTC7AGX2BotL+SRE+gbKhwL7dswrM6OuwgSY/tM+blg+FSz2iQqBgvP/yrZOEwbsugCIjA==" saltValue="b/q52jwOD93RXpVTKouEEg==" spinCount="100000" sheet="1" objects="1" scenarios="1"/>
  <conditionalFormatting sqref="F2:F50">
    <cfRule type="cellIs" dxfId="11" priority="1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ya/6Us+zXCSW4E7gYy4zggyHqIXI/sbBnF74KvbTsgf8bW/kpzJntHnCEw02DFS8vFyUEX/EfAJ9nZsRU+UNgw==" saltValue="XvJ7fOzinFT/yg2bdNjxfQ==" spinCount="100000" sheet="1" objects="1" scenarios="1"/>
  <conditionalFormatting sqref="F2:F50">
    <cfRule type="cellIs" dxfId="10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L5F2TqQ0E36PAD8wa/ao+Pfg2oUbYjeLX7DPeXtuqWMp78S69rjPUdiq7/MwJrUCRPOcqK3d2t43PqhlUj5pCg==" saltValue="SEO47Q13CqvuhYtdzU6duQ==" spinCount="100000" sheet="1" objects="1" scenarios="1"/>
  <conditionalFormatting sqref="F2:F50">
    <cfRule type="cellIs" dxfId="9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mP9aQQ5qZPUhRjPEgpRaKiqz8CK4kUYhXd5Tx12h/XUvDkfaR0jO+/aLfMSJATlieu6xUKu7Gld++TN8/gKH1w==" saltValue="HgXo93b8BZxMUcfE5Cw8Ew==" spinCount="100000" sheet="1" objects="1" scenarios="1"/>
  <conditionalFormatting sqref="F2:F50">
    <cfRule type="cellIs" dxfId="8" priority="1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yTI70jGMVME9H1uP0c3wP7QxWh7wPfb0wk8vEYpLPbfve9Y6gExxdOZiCF7NjdYi92oBgJkfCxCqTsNbVF5DGg==" saltValue="AoXIZd4jMM/nEsBNngp6qw==" spinCount="100000" sheet="1" objects="1" scenarios="1"/>
  <conditionalFormatting sqref="F2:F50">
    <cfRule type="cellIs" dxfId="7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SdHCCc1C+LswTbiIrVXBm6GZZeWl7aNcE/z4C5DhYLyEvkHVSNIOooZwgQJHj1mgNynb/3bP5j8nq/lWler4ZQ==" saltValue="jH8HIEchNfRFrh2ug3WuKg==" spinCount="100000" sheet="1" objects="1" scenarios="1"/>
  <conditionalFormatting sqref="F2:F50">
    <cfRule type="cellIs" dxfId="6" priority="1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SOX14fVJBHmopBESZcpNId/g5es5OriVEfo2ifacUkiVVAXSzj+FCArnEifcHgK8NSfcNoDJTikG2W0Rv76TIw==" saltValue="2rlzzqOhKjA0dURRiIcBcg==" spinCount="100000" sheet="1" objects="1" scenarios="1"/>
  <conditionalFormatting sqref="F2:F50">
    <cfRule type="cellIs" dxfId="5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ztOLD+9upAHFNuYVYz7NhqEuGoyIb3PsjZv7hksNQWto+IjnDRCfHwakvJPewLVtI/lxFjhlqZweeUWMG6PJhQ==" saltValue="rs5PdhdB8qvToBQnaCNrmA==" spinCount="100000" sheet="1" objects="1" scenarios="1"/>
  <conditionalFormatting sqref="F2:F50">
    <cfRule type="cellIs" dxfId="4" priority="1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LlBWB5Yzfl3WiwawN5jwpqeYYnks9xDK4vMsOHGi5rDoVW3vpt2ilfFA0gf36IZ2pRgm9hPyAdPbOzSVvd+gFg==" saltValue="BtDwcP1/WjViuuD6sDdzGw==" spinCount="100000" sheet="1" objects="1" scenarios="1"/>
  <conditionalFormatting sqref="F2:F50">
    <cfRule type="cellIs" dxfId="3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5na/VKzqEKvzyj0/rhLJiWEoZOmf7GuU8ZaY69CP+HgPtOp2FZIjpWG/C5Ybm+S1S4p77A/0HI1tvoUdXoNUhA==" saltValue="vbfXmum8a7TDlAIEK8ivyw==" spinCount="100000" sheet="1" objects="1" scenarios="1"/>
  <conditionalFormatting sqref="F2:F50">
    <cfRule type="cellIs" dxfId="2" priority="1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H50"/>
  <sheetViews>
    <sheetView rightToLeft="1" zoomScale="130" zoomScaleNormal="130" workbookViewId="0">
      <pane ySplit="1" topLeftCell="A2" activePane="bottomLeft" state="frozen"/>
      <selection pane="bottomLeft" activeCell="H9" sqref="H9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MbLMr+7ABn6FW3CgKijltIoDurfEGu90FMFUmCGoSFJU5+hng3mnzKGXCYclimH0AbdpC26hmos7JnDe6Vul2g==" saltValue="ZWFPLkX/tU+p+7LOFeU6jg==" spinCount="100000" sheet="1" objects="1" scenarios="1"/>
  <conditionalFormatting sqref="F2:F50">
    <cfRule type="cellIs" dxfId="19" priority="2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HxBcfvm6TgATndm7beAlDa/ymy+fHFkUXO8cjEOfEpRb5GaoeqgEv1wm/Vfs1fnujvk64Rm5/ZU4teG1OqkWbg==" saltValue="rQ0NyiUiH3efkxs3LeEHAQ==" spinCount="100000" sheet="1" objects="1" scenarios="1"/>
  <conditionalFormatting sqref="F2:F50">
    <cfRule type="cellIs" dxfId="1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qFyE69TEJz2pFtYTdTP68+eajxbk+zp6MdtQi02vAdmE1y4DiYw47DDxqAo62c4m8xM6ZDRvqmLiihqHeLxQ9w==" saltValue="PBT9VSGVUyq5CLvSKfJUFA==" spinCount="100000" sheet="1" objects="1" scenarios="1"/>
  <conditionalFormatting sqref="F2:F50">
    <cfRule type="cellIs" dxfId="0" priority="1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00000"/>
  </sheetPr>
  <dimension ref="A1:H50"/>
  <sheetViews>
    <sheetView rightToLeft="1" zoomScale="130" zoomScaleNormal="130" workbookViewId="0">
      <pane ySplit="1" topLeftCell="A2" activePane="bottomLeft" state="frozen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IEQAVxopwAVL+zuzQpRxut9qpWXB2NOSqi2VltQVjdqADuuEO1Jflp0O0xDbqtfbrfDRjhs4QQRzO7rmmpjLjw==" saltValue="d5fm0LZetsjEhv0UhJBjpg==" spinCount="100000" sheet="1" objects="1" scenarios="1"/>
  <conditionalFormatting sqref="F2:F50">
    <cfRule type="cellIs" dxfId="18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SRQV9yxkDpovzjLLC+Fg6UoF9sGsEuGCFyZEBX6VCB/SMTASE8KdzjLQLUqKUAmaKMXjGua4OtiRUuURmtAz3w==" saltValue="Ip7b76iwPMMwNu6Riklc4A==" spinCount="100000" sheet="1" objects="1" scenarios="1"/>
  <conditionalFormatting sqref="F2:F50">
    <cfRule type="cellIs" dxfId="17" priority="1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</sheetPr>
  <dimension ref="A1:H50"/>
  <sheetViews>
    <sheetView rightToLeft="1" zoomScale="130" zoomScaleNormal="130" workbookViewId="0">
      <pane ySplit="1" topLeftCell="A2" activePane="bottomLeft" state="frozen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qOEavPYvgV00E+3DJrLKxrZazgth9majLb/WDLcfXiFPeJSITgf7fLOxojDzl5yeyc1rMvfeNZJOXyFP/6nnZQ==" saltValue="LcvhDkFPM7Mzce7zrW56FQ==" spinCount="100000" sheet="1" objects="1" scenarios="1"/>
  <conditionalFormatting sqref="F2:F50">
    <cfRule type="cellIs" dxfId="16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yviR6XWRQqXNEPk3PN1BVKUQV5JMiXoLXvrLDBm4Qjx8kiWMvQpXhABvm7teL4DAfw3GVIo6XNS3EFN4VpzWpw==" saltValue="GoYNB+0dqg7nLx3Jo0orvw==" spinCount="100000" sheet="1" objects="1" scenarios="1"/>
  <conditionalFormatting sqref="F2:F50">
    <cfRule type="cellIs" dxfId="15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DZZhZJUnyQdZBs9e0poEvCuS3Q6rxoEjTHqu1jiXvXmWzzN6/LHMxuukTqESn1q5MCgJgGQew7VWm0VMwnxLgg==" saltValue="1VeVj4Unt378ukt3kNWt4Q==" spinCount="100000" sheet="1" objects="1" scenarios="1"/>
  <conditionalFormatting sqref="F2:F50">
    <cfRule type="cellIs" dxfId="14" priority="1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bxAiC/dC773nssJ3jI27PhMlAeB2uEzdMCKBudi1mJADrOQjHvUFLVOPpoaJVzELDFr3U1iNQY7acSLD6/RfuQ==" saltValue="kW2I+xixEHVq2W5WD+dc+A==" spinCount="100000" sheet="1" objects="1" scenarios="1"/>
  <conditionalFormatting sqref="F2:F50">
    <cfRule type="cellIs" dxfId="13" priority="1" operator="equal">
      <formula>"دوباره چک کنید"</formula>
    </cfRule>
  </conditionalFormatting>
  <dataValidations count="5">
    <dataValidation type="list" allowBlank="1" showInputMessage="1" showErrorMessage="1" sqref="D2:D50">
      <formula1>"تکراری, اولین بار"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B2:B50">
      <formula1>"کارشناسی,ارشد,دکتری"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00000"/>
  </sheetPr>
  <dimension ref="A1:H50"/>
  <sheetViews>
    <sheetView rightToLeft="1" zoomScale="130" zoomScaleNormal="130"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22.5" x14ac:dyDescent="0.55000000000000004"/>
  <cols>
    <col min="1" max="1" width="16.28515625" style="1" bestFit="1" customWidth="1"/>
    <col min="2" max="2" width="9.7109375" style="1" bestFit="1" customWidth="1"/>
    <col min="3" max="3" width="12.140625" style="1" bestFit="1" customWidth="1"/>
    <col min="4" max="4" width="8.28515625" style="1" customWidth="1"/>
    <col min="5" max="5" width="11.28515625" style="1" bestFit="1" customWidth="1"/>
    <col min="6" max="6" width="15.140625" style="1" bestFit="1" customWidth="1"/>
    <col min="7" max="7" width="9.140625" style="1"/>
    <col min="8" max="8" width="19.85546875" style="1" customWidth="1"/>
    <col min="9" max="16384" width="9.140625" style="1"/>
  </cols>
  <sheetData>
    <row r="1" spans="1:8" s="6" customFormat="1" ht="40.5" x14ac:dyDescent="0.55000000000000004">
      <c r="A1" s="17" t="s">
        <v>8</v>
      </c>
      <c r="B1" s="5" t="s">
        <v>0</v>
      </c>
      <c r="C1" s="5" t="s">
        <v>1</v>
      </c>
      <c r="D1" s="5" t="s">
        <v>2</v>
      </c>
      <c r="E1" s="5" t="s">
        <v>3</v>
      </c>
      <c r="F1" s="2" t="s">
        <v>9</v>
      </c>
      <c r="G1" s="3"/>
      <c r="H1" s="19"/>
    </row>
    <row r="2" spans="1:8" x14ac:dyDescent="0.55000000000000004">
      <c r="F2" s="4" t="str">
        <f t="shared" ref="F2:F33" si="0">IF(AND(B2="کارشناسی",C2="موظفی",D2="تکراری",E2="خیر"),A2*0.5,IF(AND(B2="کارشناسی",C2="موظفی",D2="تکراری",E2="بله"),A2*0.25,IF(AND(B2="کارشناسی",C2="موظفی",D2="اولین بار",E2="خیر"),A2*0.75,IF(AND(B2="کارشناسی",C2="موظفی",D2="اولین بار",E2="بله"),A2*0.375,IF(AND(B2="کارشناسی",C2="حق التدریس",D2="تکراری",E2="خیر"),A2*0.25,IF(AND(B2="کارشناسی",C2="حق التدریس",D2="تکراری",E2="بله"),A2*0.125,IF(AND(B2="کارشناسی",C2="حق التدریس",D2="اولین بار",E2="خیر"),A2*0.375,IF(AND(B2="کارشناسی",C2="حق التدریس",D2="اولین بار",E2="بله"),A2*0.1875,IF(AND(B2="ارشد",C2="موظفی",D2="تکراری",E2="خیر"),A2*0.75,IF(AND(B2="ارشد",C2="موظفی",D2="تکراری",E2="بله"),A2*0.375,IF(AND(B2="ارشد",C2="موظفی",D2="اولین بار",E2="خیر"),A2*1.125,IF(AND(B2="ارشد",C2="موظفی",D2="اولین بار",E2="بله"),A2*0.5625,IF(AND(B2="ارشد",C2="حق التدریس",D2="تکراری",E2="خیر"),A2*0.375,IF(AND(B2="ارشد",C2="حق التدریس",D2="تکراری",E2="بله"),A2*0.1875,IF(AND(B2="ارشد",C2="حق التدریس",D2="اولین بار",E2="خیر"),A2*0.5625,IF(AND(B2="ارشد",C2="حق التدریس",D2="اولین بار",E2="بله"),A2*0.28125,IF(AND(B2="دکتری",C2="موظفی",D2="تکراری",E2="خیر"),A2*1,IF(AND(B2="دکتری",C2="موظفی",D2="تکراری",E2="بله"),A2*0.5,IF(AND(B2="دکتری",C2="موظفی",D2="اولین بار",E2="خیر"),A2*1.5,IF(AND(B2="دکتری",C2="موظفی",D2="اولین بار",E2="بله"),A2*0.75,IF(AND(B2="دکتری",C2="حق التدریس",D2="تکراری",E2="خیر"),A2*0.5,IF(AND(B2="دکتری",C2="حق التدریس",D2="تکراری",E2="بله"),A2*0.25,IF(AND(B2="دکتری",C2="حق التدریس",D2="اولین بار",E2="خیر"),A2*0.75,IF(AND(B2="دکتری",C2="حق التدریس",D2="اولین بار",E2="بله"),A2*0.375,"دوباره چک کنید"))))))))))))))))))))))))</f>
        <v>دوباره چک کنید</v>
      </c>
      <c r="G2" s="20"/>
      <c r="H2" s="21"/>
    </row>
    <row r="3" spans="1:8" x14ac:dyDescent="0.55000000000000004">
      <c r="F3" s="4" t="str">
        <f t="shared" si="0"/>
        <v>دوباره چک کنید</v>
      </c>
      <c r="G3" s="20"/>
      <c r="H3" s="22"/>
    </row>
    <row r="4" spans="1:8" x14ac:dyDescent="0.55000000000000004">
      <c r="F4" s="4" t="str">
        <f t="shared" si="0"/>
        <v>دوباره چک کنید</v>
      </c>
      <c r="G4" s="18"/>
      <c r="H4" s="4"/>
    </row>
    <row r="5" spans="1:8" x14ac:dyDescent="0.55000000000000004">
      <c r="F5" s="4" t="str">
        <f t="shared" si="0"/>
        <v>دوباره چک کنید</v>
      </c>
      <c r="G5" s="4"/>
      <c r="H5" s="4"/>
    </row>
    <row r="6" spans="1:8" ht="21.75" customHeight="1" x14ac:dyDescent="0.55000000000000004">
      <c r="F6" s="4" t="str">
        <f t="shared" si="0"/>
        <v>دوباره چک کنید</v>
      </c>
      <c r="G6" s="4"/>
      <c r="H6" s="11" t="s">
        <v>4</v>
      </c>
    </row>
    <row r="7" spans="1:8" x14ac:dyDescent="0.55000000000000004">
      <c r="F7" s="4" t="str">
        <f t="shared" si="0"/>
        <v>دوباره چک کنید</v>
      </c>
      <c r="G7" s="4"/>
      <c r="H7" s="11">
        <f>SUM(F2:F50)</f>
        <v>0</v>
      </c>
    </row>
    <row r="8" spans="1:8" ht="28.5" x14ac:dyDescent="0.75">
      <c r="F8" s="4" t="str">
        <f t="shared" si="0"/>
        <v>دوباره چک کنید</v>
      </c>
      <c r="G8" s="4"/>
      <c r="H8" s="12" t="s">
        <v>5</v>
      </c>
    </row>
    <row r="9" spans="1:8" x14ac:dyDescent="0.55000000000000004">
      <c r="F9" s="4" t="str">
        <f t="shared" si="0"/>
        <v>دوباره چک کنید</v>
      </c>
      <c r="G9" s="4"/>
      <c r="H9" s="13">
        <f>IF(H7&lt;=6, H7, 6)</f>
        <v>0</v>
      </c>
    </row>
    <row r="10" spans="1:8" x14ac:dyDescent="0.55000000000000004">
      <c r="F10" s="4" t="str">
        <f t="shared" si="0"/>
        <v>دوباره چک کنید</v>
      </c>
      <c r="G10" s="4"/>
      <c r="H10" s="4"/>
    </row>
    <row r="11" spans="1:8" x14ac:dyDescent="0.55000000000000004">
      <c r="F11" s="4" t="str">
        <f t="shared" si="0"/>
        <v>دوباره چک کنید</v>
      </c>
      <c r="G11" s="4"/>
      <c r="H11" s="4"/>
    </row>
    <row r="12" spans="1:8" x14ac:dyDescent="0.55000000000000004">
      <c r="F12" s="4" t="str">
        <f t="shared" si="0"/>
        <v>دوباره چک کنید</v>
      </c>
      <c r="G12" s="4"/>
      <c r="H12" s="4"/>
    </row>
    <row r="13" spans="1:8" x14ac:dyDescent="0.55000000000000004">
      <c r="F13" s="4" t="str">
        <f t="shared" si="0"/>
        <v>دوباره چک کنید</v>
      </c>
      <c r="G13" s="4"/>
      <c r="H13" s="4"/>
    </row>
    <row r="14" spans="1:8" x14ac:dyDescent="0.55000000000000004">
      <c r="F14" s="4" t="str">
        <f t="shared" si="0"/>
        <v>دوباره چک کنید</v>
      </c>
      <c r="G14" s="4"/>
      <c r="H14" s="4"/>
    </row>
    <row r="15" spans="1:8" x14ac:dyDescent="0.55000000000000004">
      <c r="F15" s="4" t="str">
        <f t="shared" si="0"/>
        <v>دوباره چک کنید</v>
      </c>
      <c r="G15" s="4"/>
      <c r="H15" s="4"/>
    </row>
    <row r="16" spans="1:8" x14ac:dyDescent="0.55000000000000004">
      <c r="F16" s="4" t="str">
        <f t="shared" si="0"/>
        <v>دوباره چک کنید</v>
      </c>
      <c r="G16" s="4"/>
      <c r="H16" s="4"/>
    </row>
    <row r="17" spans="6:8" x14ac:dyDescent="0.55000000000000004">
      <c r="F17" s="4" t="str">
        <f t="shared" si="0"/>
        <v>دوباره چک کنید</v>
      </c>
      <c r="G17" s="4"/>
      <c r="H17" s="4"/>
    </row>
    <row r="18" spans="6:8" x14ac:dyDescent="0.55000000000000004">
      <c r="F18" s="4" t="str">
        <f t="shared" si="0"/>
        <v>دوباره چک کنید</v>
      </c>
      <c r="G18" s="4"/>
      <c r="H18" s="4"/>
    </row>
    <row r="19" spans="6:8" x14ac:dyDescent="0.55000000000000004">
      <c r="F19" s="4" t="str">
        <f t="shared" si="0"/>
        <v>دوباره چک کنید</v>
      </c>
      <c r="G19" s="4"/>
      <c r="H19" s="4"/>
    </row>
    <row r="20" spans="6:8" x14ac:dyDescent="0.55000000000000004">
      <c r="F20" s="4" t="str">
        <f t="shared" si="0"/>
        <v>دوباره چک کنید</v>
      </c>
      <c r="G20" s="4"/>
      <c r="H20" s="4"/>
    </row>
    <row r="21" spans="6:8" x14ac:dyDescent="0.55000000000000004">
      <c r="F21" s="4" t="str">
        <f t="shared" si="0"/>
        <v>دوباره چک کنید</v>
      </c>
      <c r="G21" s="4"/>
      <c r="H21" s="4"/>
    </row>
    <row r="22" spans="6:8" x14ac:dyDescent="0.55000000000000004">
      <c r="F22" s="4" t="str">
        <f t="shared" si="0"/>
        <v>دوباره چک کنید</v>
      </c>
      <c r="G22" s="4"/>
      <c r="H22" s="4"/>
    </row>
    <row r="23" spans="6:8" x14ac:dyDescent="0.55000000000000004">
      <c r="F23" s="4" t="str">
        <f t="shared" si="0"/>
        <v>دوباره چک کنید</v>
      </c>
      <c r="G23" s="4"/>
      <c r="H23" s="4"/>
    </row>
    <row r="24" spans="6:8" x14ac:dyDescent="0.55000000000000004">
      <c r="F24" s="4" t="str">
        <f t="shared" si="0"/>
        <v>دوباره چک کنید</v>
      </c>
      <c r="G24" s="4"/>
      <c r="H24" s="4"/>
    </row>
    <row r="25" spans="6:8" x14ac:dyDescent="0.55000000000000004">
      <c r="F25" s="4" t="str">
        <f t="shared" si="0"/>
        <v>دوباره چک کنید</v>
      </c>
      <c r="G25" s="4"/>
      <c r="H25" s="4"/>
    </row>
    <row r="26" spans="6:8" x14ac:dyDescent="0.55000000000000004">
      <c r="F26" s="4" t="str">
        <f t="shared" si="0"/>
        <v>دوباره چک کنید</v>
      </c>
      <c r="G26" s="4"/>
      <c r="H26" s="4"/>
    </row>
    <row r="27" spans="6:8" x14ac:dyDescent="0.55000000000000004">
      <c r="F27" s="4" t="str">
        <f t="shared" si="0"/>
        <v>دوباره چک کنید</v>
      </c>
      <c r="G27" s="4"/>
      <c r="H27" s="4"/>
    </row>
    <row r="28" spans="6:8" x14ac:dyDescent="0.55000000000000004">
      <c r="F28" s="4" t="str">
        <f t="shared" si="0"/>
        <v>دوباره چک کنید</v>
      </c>
      <c r="G28" s="4"/>
      <c r="H28" s="4"/>
    </row>
    <row r="29" spans="6:8" x14ac:dyDescent="0.55000000000000004">
      <c r="F29" s="4" t="str">
        <f t="shared" si="0"/>
        <v>دوباره چک کنید</v>
      </c>
      <c r="G29" s="4"/>
      <c r="H29" s="4"/>
    </row>
    <row r="30" spans="6:8" x14ac:dyDescent="0.55000000000000004">
      <c r="F30" s="4" t="str">
        <f t="shared" si="0"/>
        <v>دوباره چک کنید</v>
      </c>
      <c r="G30" s="4"/>
      <c r="H30" s="4"/>
    </row>
    <row r="31" spans="6:8" x14ac:dyDescent="0.55000000000000004">
      <c r="F31" s="4" t="str">
        <f t="shared" si="0"/>
        <v>دوباره چک کنید</v>
      </c>
      <c r="G31" s="4"/>
      <c r="H31" s="4"/>
    </row>
    <row r="32" spans="6:8" x14ac:dyDescent="0.55000000000000004">
      <c r="F32" s="4" t="str">
        <f t="shared" si="0"/>
        <v>دوباره چک کنید</v>
      </c>
      <c r="G32" s="4"/>
      <c r="H32" s="4"/>
    </row>
    <row r="33" spans="6:8" x14ac:dyDescent="0.55000000000000004">
      <c r="F33" s="4" t="str">
        <f t="shared" si="0"/>
        <v>دوباره چک کنید</v>
      </c>
      <c r="G33" s="4"/>
      <c r="H33" s="4"/>
    </row>
    <row r="34" spans="6:8" x14ac:dyDescent="0.55000000000000004">
      <c r="F34" s="4" t="str">
        <f t="shared" ref="F34:F65" si="1">IF(AND(B34="کارشناسی",C34="موظفی",D34="تکراری",E34="خیر"),A34*0.5,IF(AND(B34="کارشناسی",C34="موظفی",D34="تکراری",E34="بله"),A34*0.25,IF(AND(B34="کارشناسی",C34="موظفی",D34="اولین بار",E34="خیر"),A34*0.75,IF(AND(B34="کارشناسی",C34="موظفی",D34="اولین بار",E34="بله"),A34*0.375,IF(AND(B34="کارشناسی",C34="حق التدریس",D34="تکراری",E34="خیر"),A34*0.25,IF(AND(B34="کارشناسی",C34="حق التدریس",D34="تکراری",E34="بله"),A34*0.125,IF(AND(B34="کارشناسی",C34="حق التدریس",D34="اولین بار",E34="خیر"),A34*0.375,IF(AND(B34="کارشناسی",C34="حق التدریس",D34="اولین بار",E34="بله"),A34*0.1875,IF(AND(B34="ارشد",C34="موظفی",D34="تکراری",E34="خیر"),A34*0.75,IF(AND(B34="ارشد",C34="موظفی",D34="تکراری",E34="بله"),A34*0.375,IF(AND(B34="ارشد",C34="موظفی",D34="اولین بار",E34="خیر"),A34*1.125,IF(AND(B34="ارشد",C34="موظفی",D34="اولین بار",E34="بله"),A34*0.5625,IF(AND(B34="ارشد",C34="حق التدریس",D34="تکراری",E34="خیر"),A34*0.375,IF(AND(B34="ارشد",C34="حق التدریس",D34="تکراری",E34="بله"),A34*0.1875,IF(AND(B34="ارشد",C34="حق التدریس",D34="اولین بار",E34="خیر"),A34*0.5625,IF(AND(B34="ارشد",C34="حق التدریس",D34="اولین بار",E34="بله"),A34*0.28125,IF(AND(B34="دکتری",C34="موظفی",D34="تکراری",E34="خیر"),A34*1,IF(AND(B34="دکتری",C34="موظفی",D34="تکراری",E34="بله"),A34*0.5,IF(AND(B34="دکتری",C34="موظفی",D34="اولین بار",E34="خیر"),A34*1.5,IF(AND(B34="دکتری",C34="موظفی",D34="اولین بار",E34="بله"),A34*0.75,IF(AND(B34="دکتری",C34="حق التدریس",D34="تکراری",E34="خیر"),A34*0.5,IF(AND(B34="دکتری",C34="حق التدریس",D34="تکراری",E34="بله"),A34*0.25,IF(AND(B34="دکتری",C34="حق التدریس",D34="اولین بار",E34="خیر"),A34*0.75,IF(AND(B34="دکتری",C34="حق التدریس",D34="اولین بار",E34="بله"),A34*0.375,"دوباره چک کنید"))))))))))))))))))))))))</f>
        <v>دوباره چک کنید</v>
      </c>
      <c r="G34" s="4"/>
      <c r="H34" s="4"/>
    </row>
    <row r="35" spans="6:8" x14ac:dyDescent="0.55000000000000004">
      <c r="F35" s="4" t="str">
        <f t="shared" si="1"/>
        <v>دوباره چک کنید</v>
      </c>
      <c r="G35" s="4"/>
      <c r="H35" s="4"/>
    </row>
    <row r="36" spans="6:8" x14ac:dyDescent="0.55000000000000004">
      <c r="F36" s="4" t="str">
        <f t="shared" si="1"/>
        <v>دوباره چک کنید</v>
      </c>
      <c r="G36" s="4"/>
      <c r="H36" s="4"/>
    </row>
    <row r="37" spans="6:8" x14ac:dyDescent="0.55000000000000004">
      <c r="F37" s="4" t="str">
        <f t="shared" si="1"/>
        <v>دوباره چک کنید</v>
      </c>
      <c r="G37" s="4"/>
      <c r="H37" s="4"/>
    </row>
    <row r="38" spans="6:8" x14ac:dyDescent="0.55000000000000004">
      <c r="F38" s="4" t="str">
        <f t="shared" si="1"/>
        <v>دوباره چک کنید</v>
      </c>
      <c r="G38" s="4"/>
      <c r="H38" s="4"/>
    </row>
    <row r="39" spans="6:8" x14ac:dyDescent="0.55000000000000004">
      <c r="F39" s="4" t="str">
        <f t="shared" si="1"/>
        <v>دوباره چک کنید</v>
      </c>
      <c r="G39" s="4"/>
      <c r="H39" s="4"/>
    </row>
    <row r="40" spans="6:8" x14ac:dyDescent="0.55000000000000004">
      <c r="F40" s="4" t="str">
        <f t="shared" si="1"/>
        <v>دوباره چک کنید</v>
      </c>
      <c r="G40" s="4"/>
      <c r="H40" s="4"/>
    </row>
    <row r="41" spans="6:8" x14ac:dyDescent="0.55000000000000004">
      <c r="F41" s="4" t="str">
        <f t="shared" si="1"/>
        <v>دوباره چک کنید</v>
      </c>
      <c r="G41" s="4"/>
      <c r="H41" s="4"/>
    </row>
    <row r="42" spans="6:8" x14ac:dyDescent="0.55000000000000004">
      <c r="F42" s="4" t="str">
        <f t="shared" si="1"/>
        <v>دوباره چک کنید</v>
      </c>
      <c r="G42" s="4"/>
      <c r="H42" s="4"/>
    </row>
    <row r="43" spans="6:8" x14ac:dyDescent="0.55000000000000004">
      <c r="F43" s="4" t="str">
        <f t="shared" si="1"/>
        <v>دوباره چک کنید</v>
      </c>
      <c r="G43" s="4"/>
      <c r="H43" s="4"/>
    </row>
    <row r="44" spans="6:8" x14ac:dyDescent="0.55000000000000004">
      <c r="F44" s="4" t="str">
        <f t="shared" si="1"/>
        <v>دوباره چک کنید</v>
      </c>
      <c r="G44" s="4"/>
      <c r="H44" s="4"/>
    </row>
    <row r="45" spans="6:8" x14ac:dyDescent="0.55000000000000004">
      <c r="F45" s="4" t="str">
        <f t="shared" si="1"/>
        <v>دوباره چک کنید</v>
      </c>
      <c r="G45" s="4"/>
      <c r="H45" s="4"/>
    </row>
    <row r="46" spans="6:8" x14ac:dyDescent="0.55000000000000004">
      <c r="F46" s="4" t="str">
        <f t="shared" si="1"/>
        <v>دوباره چک کنید</v>
      </c>
      <c r="G46" s="4"/>
      <c r="H46" s="4"/>
    </row>
    <row r="47" spans="6:8" x14ac:dyDescent="0.55000000000000004">
      <c r="F47" s="4" t="str">
        <f t="shared" si="1"/>
        <v>دوباره چک کنید</v>
      </c>
      <c r="G47" s="4"/>
      <c r="H47" s="4"/>
    </row>
    <row r="48" spans="6:8" x14ac:dyDescent="0.55000000000000004">
      <c r="F48" s="4" t="str">
        <f t="shared" si="1"/>
        <v>دوباره چک کنید</v>
      </c>
      <c r="G48" s="4"/>
      <c r="H48" s="4"/>
    </row>
    <row r="49" spans="6:8" x14ac:dyDescent="0.55000000000000004">
      <c r="F49" s="4" t="str">
        <f t="shared" si="1"/>
        <v>دوباره چک کنید</v>
      </c>
      <c r="G49" s="4"/>
      <c r="H49" s="4"/>
    </row>
    <row r="50" spans="6:8" x14ac:dyDescent="0.55000000000000004">
      <c r="F50" s="4" t="str">
        <f t="shared" si="1"/>
        <v>دوباره چک کنید</v>
      </c>
      <c r="G50" s="4"/>
      <c r="H50" s="4"/>
    </row>
  </sheetData>
  <sheetProtection algorithmName="SHA-512" hashValue="BVd6Q9whPtyi0qXrF4HOGa2oI/SAsJlNaAISGGSCQeAMi3l6ouyS0DMcOINaxFj8zHpojgx1wmlMdpiaxVAU0Q==" saltValue="CT//LkSdxn7nImc5oAzmpg==" spinCount="100000" sheet="1" objects="1" scenarios="1"/>
  <conditionalFormatting sqref="F2:F50">
    <cfRule type="cellIs" dxfId="12" priority="1" operator="equal">
      <formula>"دوباره چک کنید"</formula>
    </cfRule>
  </conditionalFormatting>
  <dataValidations count="5">
    <dataValidation type="list" allowBlank="1" showInputMessage="1" showErrorMessage="1" sqref="B2:B50">
      <formula1>"کارشناسی,ارشد,دکتری"</formula1>
    </dataValidation>
    <dataValidation type="list" allowBlank="1" showInputMessage="1" sqref="A2">
      <formula1>"0.25,0.5,0.75,1,1.25,1.5,1.75,2,2.25,2.5,2.75,3"</formula1>
    </dataValidation>
    <dataValidation type="list" allowBlank="1" showInputMessage="1" showErrorMessage="1" sqref="C2:C50">
      <formula1>"موظفی,حق التدریس"</formula1>
    </dataValidation>
    <dataValidation type="list" allowBlank="1" showInputMessage="1" showErrorMessage="1" sqref="E2:E50">
      <formula1>"خیر,بله"</formula1>
    </dataValidation>
    <dataValidation type="list" allowBlank="1" showInputMessage="1" showErrorMessage="1" sqref="D2:D50">
      <formula1>"تکراری, اولین بار"</formula1>
    </dataValidation>
  </dataValidation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جمع امتیاز کمیت تدریس</vt:lpstr>
      <vt:lpstr>ترم 1</vt:lpstr>
      <vt:lpstr>ترم 2</vt:lpstr>
      <vt:lpstr>ترم 3</vt:lpstr>
      <vt:lpstr>ترم 4</vt:lpstr>
      <vt:lpstr>ترم 5</vt:lpstr>
      <vt:lpstr>ترم 6</vt:lpstr>
      <vt:lpstr>ترم 7</vt:lpstr>
      <vt:lpstr>ترم 8</vt:lpstr>
      <vt:lpstr>ترم 9</vt:lpstr>
      <vt:lpstr>ترم 10</vt:lpstr>
      <vt:lpstr>ترم 11</vt:lpstr>
      <vt:lpstr>ترم 12</vt:lpstr>
      <vt:lpstr>ترم 13</vt:lpstr>
      <vt:lpstr>ترم 14</vt:lpstr>
      <vt:lpstr>ترم 15</vt:lpstr>
      <vt:lpstr>ترم 16</vt:lpstr>
      <vt:lpstr>ترم 17</vt:lpstr>
      <vt:lpstr>ترم 18</vt:lpstr>
      <vt:lpstr>ترم 19</vt:lpstr>
      <vt:lpstr>ترم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YASHIL</dc:creator>
  <cp:lastModifiedBy>Admin</cp:lastModifiedBy>
  <dcterms:created xsi:type="dcterms:W3CDTF">2023-11-25T17:18:53Z</dcterms:created>
  <dcterms:modified xsi:type="dcterms:W3CDTF">2024-01-20T08:36:13Z</dcterms:modified>
</cp:coreProperties>
</file>